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<sst xmlns="http://schemas.openxmlformats.org/spreadsheetml/2006/main" count="17" uniqueCount="17">
  <si>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au 3 janvier 2012</t>
  </si>
  <si>
    <t>Distance aller :</t>
  </si>
  <si>
    <t xml:space="preserve">Aller-retour : </t>
  </si>
  <si>
    <t>(inscrire "oui" ou "non")</t>
  </si>
  <si>
    <t>Remboursement attendu :</t>
  </si>
  <si>
    <t xml:space="preserve">Barème SNCF 2nde Classe </t>
  </si>
  <si>
    <t>Taux</t>
  </si>
  <si>
    <t>Part</t>
  </si>
  <si>
    <t>basé sur le barème SNCF 2nde classe</t>
  </si>
  <si>
    <t>€</t>
  </si>
  <si>
    <t>Partie à compléter</t>
  </si>
  <si>
    <t>Calculs</t>
  </si>
  <si>
    <t>Jusqu'au km</t>
  </si>
  <si>
    <t>Calcul des remboursement des frais kilométriques de déplacements</t>
  </si>
  <si>
    <t>à ses frais peuvent s'ajouter des indémnités de mission (repas, nuitées …)</t>
  </si>
  <si>
    <t>Pour information</t>
  </si>
  <si>
    <t>Distance totale parcourue: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</si>
</sst>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9"/>
      <name val="Calibri"/>
      <family val="2"/>
    </font>
    <font>
      <b/>
      <sz val="11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sz val="9"/>
      <color indexed="4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8" tint="0.5999900102615356"/>
      <name val="Calibri"/>
      <family val="2"/>
    </font>
    <font>
      <b/>
      <i/>
      <sz val="11"/>
      <color theme="0"/>
      <name val="Calibri"/>
      <family val="2"/>
    </font>
    <font>
      <sz val="9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/>
    </xf>
    <xf numFmtId="0" fontId="39" fillId="33" borderId="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40" fillId="34" borderId="21" xfId="0" applyFont="1" applyFill="1" applyBorder="1" applyAlignment="1">
      <alignment horizontal="center"/>
    </xf>
    <xf numFmtId="0" fontId="40" fillId="34" borderId="22" xfId="0" applyFont="1" applyFill="1" applyBorder="1" applyAlignment="1">
      <alignment horizontal="center"/>
    </xf>
    <xf numFmtId="0" fontId="40" fillId="34" borderId="23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34" borderId="0" xfId="0" applyFont="1" applyFill="1" applyBorder="1" applyAlignment="1">
      <alignment horizontal="center"/>
    </xf>
    <xf numFmtId="0" fontId="40" fillId="34" borderId="11" xfId="0" applyFont="1" applyFill="1" applyBorder="1" applyAlignment="1">
      <alignment horizontal="center"/>
    </xf>
    <xf numFmtId="0" fontId="40" fillId="34" borderId="12" xfId="0" applyFont="1" applyFill="1" applyBorder="1" applyAlignment="1">
      <alignment horizontal="center"/>
    </xf>
    <xf numFmtId="0" fontId="40" fillId="34" borderId="13" xfId="0" applyFont="1" applyFill="1" applyBorder="1" applyAlignment="1">
      <alignment horizontal="center"/>
    </xf>
    <xf numFmtId="0" fontId="40" fillId="34" borderId="14" xfId="0" applyFont="1" applyFill="1" applyBorder="1" applyAlignment="1">
      <alignment horizontal="center"/>
    </xf>
    <xf numFmtId="0" fontId="40" fillId="35" borderId="21" xfId="0" applyFont="1" applyFill="1" applyBorder="1" applyAlignment="1">
      <alignment horizontal="center"/>
    </xf>
    <xf numFmtId="0" fontId="40" fillId="35" borderId="22" xfId="0" applyFont="1" applyFill="1" applyBorder="1" applyAlignment="1">
      <alignment horizontal="center"/>
    </xf>
    <xf numFmtId="0" fontId="40" fillId="35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41" fillId="35" borderId="21" xfId="0" applyFont="1" applyFill="1" applyBorder="1" applyAlignment="1">
      <alignment horizontal="center"/>
    </xf>
    <xf numFmtId="0" fontId="41" fillId="35" borderId="22" xfId="0" applyFont="1" applyFill="1" applyBorder="1" applyAlignment="1">
      <alignment horizontal="center"/>
    </xf>
    <xf numFmtId="0" fontId="41" fillId="35" borderId="23" xfId="0" applyFont="1" applyFill="1" applyBorder="1" applyAlignment="1">
      <alignment horizontal="center"/>
    </xf>
    <xf numFmtId="0" fontId="0" fillId="33" borderId="27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0" fontId="39" fillId="33" borderId="0" xfId="0" applyFont="1" applyFill="1" applyBorder="1" applyAlignment="1" applyProtection="1">
      <alignment/>
      <protection hidden="1"/>
    </xf>
    <xf numFmtId="0" fontId="39" fillId="33" borderId="11" xfId="0" applyFont="1" applyFill="1" applyBorder="1" applyAlignment="1" applyProtection="1">
      <alignment/>
      <protection hidden="1"/>
    </xf>
    <xf numFmtId="0" fontId="41" fillId="33" borderId="0" xfId="0" applyFont="1" applyFill="1" applyBorder="1" applyAlignment="1" applyProtection="1">
      <alignment/>
      <protection hidden="1"/>
    </xf>
    <xf numFmtId="0" fontId="41" fillId="33" borderId="11" xfId="0" applyFont="1" applyFill="1" applyBorder="1" applyAlignment="1" applyProtection="1">
      <alignment/>
      <protection hidden="1"/>
    </xf>
    <xf numFmtId="0" fontId="41" fillId="33" borderId="13" xfId="0" applyFont="1" applyFill="1" applyBorder="1" applyAlignment="1" applyProtection="1">
      <alignment/>
      <protection hidden="1"/>
    </xf>
    <xf numFmtId="0" fontId="41" fillId="33" borderId="14" xfId="0" applyFont="1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C29" sqref="C29"/>
    </sheetView>
  </sheetViews>
  <sheetFormatPr defaultColWidth="11.421875" defaultRowHeight="15"/>
  <cols>
    <col min="1" max="1" width="24.57421875" style="1" bestFit="1" customWidth="1"/>
    <col min="2" max="22" width="11.421875" style="1" customWidth="1"/>
  </cols>
  <sheetData>
    <row r="1" spans="1:5" ht="15">
      <c r="A1" s="22" t="s">
        <v>13</v>
      </c>
      <c r="B1" s="23"/>
      <c r="C1" s="23"/>
      <c r="D1" s="23"/>
      <c r="E1" s="24"/>
    </row>
    <row r="2" spans="1:5" ht="15">
      <c r="A2" s="25" t="s">
        <v>8</v>
      </c>
      <c r="B2" s="26"/>
      <c r="C2" s="26"/>
      <c r="D2" s="26"/>
      <c r="E2" s="27"/>
    </row>
    <row r="3" spans="1:5" ht="15.75" thickBot="1">
      <c r="A3" s="28" t="s">
        <v>0</v>
      </c>
      <c r="B3" s="29"/>
      <c r="C3" s="29"/>
      <c r="D3" s="29"/>
      <c r="E3" s="30"/>
    </row>
    <row r="4" ht="15.75" thickBot="1"/>
    <row r="5" spans="1:5" ht="15.75" thickBot="1">
      <c r="A5" s="31" t="s">
        <v>10</v>
      </c>
      <c r="B5" s="32"/>
      <c r="C5" s="32"/>
      <c r="D5" s="32"/>
      <c r="E5" s="33"/>
    </row>
    <row r="6" spans="1:5" ht="15.75" thickBot="1">
      <c r="A6" s="2" t="s">
        <v>1</v>
      </c>
      <c r="B6" s="40"/>
      <c r="C6" s="3"/>
      <c r="D6" s="3"/>
      <c r="E6" s="4"/>
    </row>
    <row r="7" spans="1:5" ht="15.75" thickBot="1">
      <c r="A7" s="2" t="s">
        <v>2</v>
      </c>
      <c r="B7" s="40"/>
      <c r="C7" s="3" t="s">
        <v>3</v>
      </c>
      <c r="D7" s="3"/>
      <c r="E7" s="4"/>
    </row>
    <row r="8" spans="1:5" ht="15.75" thickBot="1">
      <c r="A8" s="5"/>
      <c r="B8" s="6"/>
      <c r="C8" s="7"/>
      <c r="D8" s="7"/>
      <c r="E8" s="8"/>
    </row>
    <row r="9" spans="1:2" ht="15.75" thickBot="1">
      <c r="A9" s="9"/>
      <c r="B9" s="10"/>
    </row>
    <row r="10" spans="1:5" ht="15">
      <c r="A10" s="31" t="s">
        <v>11</v>
      </c>
      <c r="B10" s="32"/>
      <c r="C10" s="32"/>
      <c r="D10" s="32"/>
      <c r="E10" s="33"/>
    </row>
    <row r="11" spans="1:5" ht="15">
      <c r="A11" s="2" t="s">
        <v>16</v>
      </c>
      <c r="B11" s="41">
        <f>IF(B7="oui",B6*2,B6)</f>
        <v>0</v>
      </c>
      <c r="C11" s="3"/>
      <c r="D11" s="3"/>
      <c r="E11" s="4"/>
    </row>
    <row r="12" spans="1:5" ht="15">
      <c r="A12" s="2" t="s">
        <v>4</v>
      </c>
      <c r="B12" s="42">
        <f>ROUND(IF(B7="oui",MAX(E18:E27),MAX(D18:D27)),2)</f>
        <v>0.71</v>
      </c>
      <c r="C12" s="3" t="s">
        <v>9</v>
      </c>
      <c r="D12" s="3"/>
      <c r="E12" s="4"/>
    </row>
    <row r="13" spans="1:5" ht="15.75" thickBot="1">
      <c r="A13" s="19" t="s">
        <v>14</v>
      </c>
      <c r="B13" s="20"/>
      <c r="C13" s="20"/>
      <c r="D13" s="20"/>
      <c r="E13" s="21"/>
    </row>
    <row r="14" spans="1:2" ht="15.75" thickBot="1">
      <c r="A14" s="9"/>
      <c r="B14" s="10"/>
    </row>
    <row r="15" spans="1:5" ht="15.75" thickBot="1">
      <c r="A15" s="37" t="s">
        <v>15</v>
      </c>
      <c r="B15" s="38"/>
      <c r="C15" s="38"/>
      <c r="D15" s="38"/>
      <c r="E15" s="39"/>
    </row>
    <row r="16" spans="1:5" ht="15.75" thickBot="1">
      <c r="A16" s="34" t="s">
        <v>5</v>
      </c>
      <c r="B16" s="35"/>
      <c r="C16" s="36"/>
      <c r="D16" s="11"/>
      <c r="E16" s="12"/>
    </row>
    <row r="17" spans="1:5" ht="15">
      <c r="A17" s="13" t="s">
        <v>12</v>
      </c>
      <c r="B17" s="14" t="s">
        <v>6</v>
      </c>
      <c r="C17" s="15" t="s">
        <v>7</v>
      </c>
      <c r="D17" s="43"/>
      <c r="E17" s="44"/>
    </row>
    <row r="18" spans="1:5" ht="15">
      <c r="A18" s="13">
        <v>16</v>
      </c>
      <c r="B18" s="14">
        <v>0.1767</v>
      </c>
      <c r="C18" s="15">
        <v>0.707</v>
      </c>
      <c r="D18" s="45">
        <f>IF($B$6&lt;=A18,$B$6*B18+C18,0)</f>
        <v>0.707</v>
      </c>
      <c r="E18" s="46">
        <f>2*D18</f>
        <v>1.414</v>
      </c>
    </row>
    <row r="19" spans="1:5" ht="15">
      <c r="A19" s="13">
        <v>32</v>
      </c>
      <c r="B19" s="14">
        <v>0.1968</v>
      </c>
      <c r="C19" s="15">
        <v>0.2275</v>
      </c>
      <c r="D19" s="45">
        <f>IF(AND($B$6&lt;=A19,$B$6&gt;A18),$B$6*B19+C19,0)</f>
        <v>0</v>
      </c>
      <c r="E19" s="46">
        <f aca="true" t="shared" si="0" ref="E19:E27">2*D19</f>
        <v>0</v>
      </c>
    </row>
    <row r="20" spans="1:5" ht="15">
      <c r="A20" s="13">
        <v>64</v>
      </c>
      <c r="B20" s="14">
        <v>0.1452</v>
      </c>
      <c r="C20" s="15">
        <v>1.8814</v>
      </c>
      <c r="D20" s="45">
        <f aca="true" t="shared" si="1" ref="D20:D27">IF(AND($B$6&lt;=A20,$B$6&gt;A19),$B$6*B20+C20,0)</f>
        <v>0</v>
      </c>
      <c r="E20" s="46">
        <f t="shared" si="0"/>
        <v>0</v>
      </c>
    </row>
    <row r="21" spans="1:5" ht="15">
      <c r="A21" s="13">
        <v>109</v>
      </c>
      <c r="B21" s="14">
        <v>0.1352</v>
      </c>
      <c r="C21" s="15">
        <v>2.6251</v>
      </c>
      <c r="D21" s="45">
        <f t="shared" si="1"/>
        <v>0</v>
      </c>
      <c r="E21" s="46">
        <f t="shared" si="0"/>
        <v>0</v>
      </c>
    </row>
    <row r="22" spans="1:5" ht="15">
      <c r="A22" s="13">
        <v>149</v>
      </c>
      <c r="B22" s="14">
        <v>0.1295</v>
      </c>
      <c r="C22" s="15">
        <v>3.7129</v>
      </c>
      <c r="D22" s="45">
        <f t="shared" si="1"/>
        <v>0</v>
      </c>
      <c r="E22" s="46">
        <f t="shared" si="0"/>
        <v>0</v>
      </c>
    </row>
    <row r="23" spans="1:5" ht="15">
      <c r="A23" s="13">
        <v>199</v>
      </c>
      <c r="B23" s="14">
        <v>0.1084</v>
      </c>
      <c r="C23" s="15">
        <v>7.3481</v>
      </c>
      <c r="D23" s="45">
        <f t="shared" si="1"/>
        <v>0</v>
      </c>
      <c r="E23" s="46">
        <f t="shared" si="0"/>
        <v>0</v>
      </c>
    </row>
    <row r="24" spans="1:5" ht="15">
      <c r="A24" s="13">
        <v>300</v>
      </c>
      <c r="B24" s="14">
        <v>0.1098</v>
      </c>
      <c r="C24" s="15">
        <v>7.0488</v>
      </c>
      <c r="D24" s="45">
        <f t="shared" si="1"/>
        <v>0</v>
      </c>
      <c r="E24" s="46">
        <f t="shared" si="0"/>
        <v>0</v>
      </c>
    </row>
    <row r="25" spans="1:5" ht="15">
      <c r="A25" s="13">
        <v>499</v>
      </c>
      <c r="B25" s="14">
        <v>0.0937</v>
      </c>
      <c r="C25" s="15">
        <v>12.4077</v>
      </c>
      <c r="D25" s="45">
        <f t="shared" si="1"/>
        <v>0</v>
      </c>
      <c r="E25" s="46">
        <f t="shared" si="0"/>
        <v>0</v>
      </c>
    </row>
    <row r="26" spans="1:5" ht="15">
      <c r="A26" s="13">
        <v>799</v>
      </c>
      <c r="B26" s="14">
        <v>0.0837</v>
      </c>
      <c r="C26" s="15">
        <v>16.7594</v>
      </c>
      <c r="D26" s="45">
        <f t="shared" si="1"/>
        <v>0</v>
      </c>
      <c r="E26" s="46">
        <f t="shared" si="0"/>
        <v>0</v>
      </c>
    </row>
    <row r="27" spans="1:5" ht="15.75" thickBot="1">
      <c r="A27" s="16">
        <v>9999</v>
      </c>
      <c r="B27" s="17">
        <v>0.0686</v>
      </c>
      <c r="C27" s="18">
        <v>29.2614</v>
      </c>
      <c r="D27" s="47">
        <f t="shared" si="1"/>
        <v>0</v>
      </c>
      <c r="E27" s="48">
        <f t="shared" si="0"/>
        <v>0</v>
      </c>
    </row>
  </sheetData>
  <sheetProtection password="85EF" sheet="1" objects="1" scenarios="1"/>
  <mergeCells count="8">
    <mergeCell ref="A16:C16"/>
    <mergeCell ref="A15:E15"/>
    <mergeCell ref="A13:E13"/>
    <mergeCell ref="A1:E1"/>
    <mergeCell ref="A2:E2"/>
    <mergeCell ref="A3:E3"/>
    <mergeCell ref="A5:E5"/>
    <mergeCell ref="A10:E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Eric</cp:lastModifiedBy>
  <dcterms:created xsi:type="dcterms:W3CDTF">2012-03-23T12:12:01Z</dcterms:created>
  <dcterms:modified xsi:type="dcterms:W3CDTF">2012-03-23T12:44:26Z</dcterms:modified>
  <cp:category/>
  <cp:version/>
  <cp:contentType/>
  <cp:contentStatus/>
</cp:coreProperties>
</file>